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840" windowWidth="12120" windowHeight="7350"/>
  </bookViews>
  <sheets>
    <sheet name="Лот 1" sheetId="1" r:id="rId1"/>
  </sheets>
  <definedNames>
    <definedName name="Print_Area_1">'Лот 1'!$A$1:$R$43</definedName>
  </definedNames>
  <calcPr calcId="124519"/>
</workbook>
</file>

<file path=xl/calcChain.xml><?xml version="1.0" encoding="utf-8"?>
<calcChain xmlns="http://schemas.openxmlformats.org/spreadsheetml/2006/main">
  <c r="K23" i="1"/>
  <c r="M24"/>
  <c r="M25"/>
  <c r="M26"/>
  <c r="M27"/>
  <c r="M28"/>
  <c r="M29"/>
  <c r="M30"/>
  <c r="M31"/>
  <c r="M32"/>
  <c r="M33"/>
  <c r="M34"/>
  <c r="M20"/>
  <c r="M19"/>
  <c r="M21"/>
  <c r="M22"/>
  <c r="F23"/>
  <c r="M23" s="1"/>
  <c r="M16"/>
  <c r="M17"/>
  <c r="M18"/>
  <c r="M9"/>
  <c r="M10"/>
  <c r="M11"/>
  <c r="M12"/>
  <c r="M13"/>
  <c r="M14"/>
  <c r="M15"/>
  <c r="M8"/>
  <c r="M35" l="1"/>
  <c r="M36" s="1"/>
</calcChain>
</file>

<file path=xl/sharedStrings.xml><?xml version="1.0" encoding="utf-8"?>
<sst xmlns="http://schemas.openxmlformats.org/spreadsheetml/2006/main" count="79" uniqueCount="77">
  <si>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</si>
  <si>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</si>
  <si>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</si>
  <si>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</si>
  <si>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</si>
  <si>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</si>
  <si>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</si>
  <si>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1 кв. 2012</t>
  </si>
  <si>
    <t>2 кв. 2012</t>
  </si>
  <si>
    <t>3 кв. 2012</t>
  </si>
  <si>
    <t>4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</si>
  <si>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</si>
  <si>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</si>
  <si>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</si>
  <si>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</si>
  <si>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</si>
  <si>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</si>
  <si>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</si>
  <si>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</t>
  </si>
  <si>
    <t xml:space="preserve">Республика Башкортостан, г. Уфа, Ленина 30  ОАО "Башинформсвязь"  ЦТЭ конт. Начальник ОТИИТ Титлин Л.С. 222-50-50 д.5471 </t>
  </si>
  <si>
    <t xml:space="preserve">Контактное лицо для информации Титлин Л.С.  222-50-50 д.5471 </t>
  </si>
  <si>
    <t>CP-7942G=</t>
  </si>
  <si>
    <t>CP-PWR-CUBE-3</t>
  </si>
  <si>
    <t>CP-9971-C-CAM-K9</t>
  </si>
  <si>
    <t>CP-PWR-CUBE-4</t>
  </si>
  <si>
    <t>CP-CKEM-C</t>
  </si>
  <si>
    <t>CP-PWR-CORD-CE</t>
  </si>
  <si>
    <t>CP-7945G=</t>
  </si>
  <si>
    <t>Cisco Unified IP Phone 7942, spare</t>
  </si>
  <si>
    <t>БП IP Phone power transformer for 7900 phone</t>
  </si>
  <si>
    <t>Cisco Unified IP Phone 9971</t>
  </si>
  <si>
    <t>БП IP Phone power transformer for the 89/9900 phone</t>
  </si>
  <si>
    <t>Cisco Unified IP Color Key Expansion Module</t>
  </si>
  <si>
    <t>Кабель 7900 Series Transformer Power Cord, Central Europe</t>
  </si>
  <si>
    <t>Cisco Unified IP Phone 7945, spare</t>
  </si>
  <si>
    <t>EUROLAN 60F-47-6A-88BL</t>
  </si>
  <si>
    <t>455880-B21</t>
  </si>
  <si>
    <t>572018-B21</t>
  </si>
  <si>
    <t>Модуль HP BLc VC Flex-10 Enet Module Opt</t>
  </si>
  <si>
    <t>Модуль BLc VC 8Gb FC 20-Port Opt Kit</t>
  </si>
  <si>
    <t>Монтажный шкаф 19" 47U EUROLAN</t>
  </si>
  <si>
    <t>L-CSACS-53VM-K9</t>
  </si>
  <si>
    <t>CON-SAS-CSACS3V</t>
  </si>
  <si>
    <t>L-CSACS-5-BASE-LIC</t>
  </si>
  <si>
    <t>L-CSACS-5-LRG-LIC</t>
  </si>
  <si>
    <t>CON-SAS-5LRGLC</t>
  </si>
  <si>
    <t>ACS 5.3 VMware Software + Base License (Electronic Delivery)</t>
  </si>
  <si>
    <t>SW APP SUPP ACS 5.3 VMware Software and Base License</t>
  </si>
  <si>
    <t>Cisco Secure ACS 5 Base License (Electronic Delivery)</t>
  </si>
  <si>
    <t>ACS 5 Large Deployment License (Electronic Delivery)</t>
  </si>
  <si>
    <t>SW APP SUPP ACS 5 Large Deployment Add-on License</t>
  </si>
  <si>
    <t>L-ISE-VM-K9=</t>
  </si>
  <si>
    <t>CON-SAU-ISEVM</t>
  </si>
  <si>
    <t>L-ISE-ADV3Y-100=</t>
  </si>
  <si>
    <t>L-ISE-BSE-100=</t>
  </si>
  <si>
    <t>R-PI-1.1-K9</t>
  </si>
  <si>
    <t>CON-SAU-PI11K9B</t>
  </si>
  <si>
    <t>R-PI-1.1-50-K9</t>
  </si>
  <si>
    <t>CON-SAU-PI1150</t>
  </si>
  <si>
    <t>L-PILMS42-50</t>
  </si>
  <si>
    <t>L-PINCS11-50</t>
  </si>
  <si>
    <t>L-PINCSW11-50</t>
  </si>
  <si>
    <t>Cisco Identity Services Engine VM (eDelivery)</t>
  </si>
  <si>
    <t>SW APP SUPP + UPGR Cisco Identity Services Engine Virtual M</t>
  </si>
  <si>
    <t>Cisco ISE 100 EndPoint 3Year Advanced Subscription License</t>
  </si>
  <si>
    <t>Cisco Identity Services Engine 100 EndPoint Base License</t>
  </si>
  <si>
    <t>Cisco Prime Infrastructure 1.1</t>
  </si>
  <si>
    <t>SW APP SUPP + UPGR NULL SKU-No line item services included</t>
  </si>
  <si>
    <t>Prime Infrastructure 1.1 Software - 50 Device Base Lic</t>
  </si>
  <si>
    <t>SW APP SUPP + UPGR PI 1.1 Software - 50 Device Base Lic</t>
  </si>
  <si>
    <t>Prime Infrastructure LMS 4.2 - 50 Device Base Lic</t>
  </si>
  <si>
    <t>Prime Infrastructure NCS 1.1 - 50 Device Base Lic</t>
  </si>
  <si>
    <t>Prime Infrastructure NCS WAN 1.1 - 50 Device Base Lic</t>
  </si>
  <si>
    <t>Лот №             Оборудование унифицированных коммуникаций</t>
  </si>
  <si>
    <t>Требуемые сроки поставки: Вся партия  оборудования  до 30.11.2012 г.</t>
  </si>
  <si>
    <t>Объем может быть изменен на  10% без изменения стоимости единицы</t>
  </si>
  <si>
    <r>
      <t xml:space="preserve">Предельная стомость лота составляет  </t>
    </r>
    <r>
      <rPr>
        <b/>
        <sz val="12"/>
        <rFont val="Arial"/>
        <family val="2"/>
        <charset val="204"/>
      </rPr>
      <t xml:space="preserve">4 452 430,36 </t>
    </r>
    <r>
      <rPr>
        <b/>
        <sz val="11"/>
        <rFont val="Arial"/>
        <family val="2"/>
        <charset val="204"/>
      </rPr>
      <t>руб. рублей (с НДС)</t>
    </r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</si>
</sst>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0"/>
  </numFmts>
  <fonts count="19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2" fillId="0" borderId="0"/>
    <xf numFmtId="44" fontId="9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 applyBorder="1"/>
    <xf numFmtId="0" fontId="3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8" xfId="0" applyFont="1" applyBorder="1"/>
    <xf numFmtId="0" fontId="7" fillId="0" borderId="9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44" fontId="10" fillId="0" borderId="9" xfId="3" applyFont="1" applyBorder="1" applyAlignment="1">
      <alignment vertical="center" wrapText="1"/>
    </xf>
    <xf numFmtId="44" fontId="10" fillId="0" borderId="8" xfId="3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4" fontId="10" fillId="0" borderId="9" xfId="3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right" vertical="center" wrapText="1"/>
    </xf>
    <xf numFmtId="164" fontId="10" fillId="0" borderId="8" xfId="0" applyNumberFormat="1" applyFont="1" applyFill="1" applyBorder="1" applyAlignment="1">
      <alignment horizontal="right" vertical="center" wrapText="1"/>
    </xf>
    <xf numFmtId="0" fontId="14" fillId="0" borderId="14" xfId="0" applyFont="1" applyBorder="1" applyAlignment="1">
      <alignment horizontal="center" vertical="center" wrapText="1"/>
    </xf>
    <xf numFmtId="1" fontId="14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" fontId="14" fillId="0" borderId="14" xfId="0" applyNumberFormat="1" applyFont="1" applyFill="1" applyBorder="1" applyAlignment="1">
      <alignment horizontal="right" vertical="center" wrapText="1"/>
    </xf>
    <xf numFmtId="4" fontId="10" fillId="0" borderId="5" xfId="0" applyNumberFormat="1" applyFont="1" applyFill="1" applyBorder="1" applyAlignment="1">
      <alignment horizontal="right" vertical="center" wrapText="1"/>
    </xf>
    <xf numFmtId="0" fontId="10" fillId="0" borderId="13" xfId="0" applyFont="1" applyBorder="1" applyAlignment="1">
      <alignment horizontal="center" vertical="center" wrapText="1"/>
    </xf>
    <xf numFmtId="2" fontId="15" fillId="3" borderId="5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6" fillId="0" borderId="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center" vertical="center" textRotation="90" wrapText="1"/>
    </xf>
    <xf numFmtId="49" fontId="10" fillId="0" borderId="16" xfId="0" applyNumberFormat="1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64" fontId="11" fillId="0" borderId="15" xfId="0" applyNumberFormat="1" applyFont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8" fillId="0" borderId="0" xfId="0" applyFont="1" applyBorder="1" applyAlignment="1">
      <alignment horizontal="left" wrapText="1"/>
    </xf>
    <xf numFmtId="0" fontId="17" fillId="0" borderId="17" xfId="0" applyFont="1" applyBorder="1" applyAlignment="1">
      <alignment horizontal="center" vertical="center" textRotation="90" wrapText="1"/>
    </xf>
    <xf numFmtId="0" fontId="17" fillId="0" borderId="18" xfId="0" applyFont="1" applyBorder="1" applyAlignment="1">
      <alignment horizontal="center" vertical="center" textRotation="90" wrapText="1"/>
    </xf>
    <xf numFmtId="0" fontId="17" fillId="0" borderId="6" xfId="0" applyFont="1" applyBorder="1" applyAlignment="1">
      <alignment horizontal="center" vertical="center"/>
    </xf>
    <xf numFmtId="1" fontId="18" fillId="0" borderId="11" xfId="0" applyNumberFormat="1" applyFont="1" applyBorder="1" applyAlignment="1">
      <alignment horizontal="right" vertical="center" wrapText="1"/>
    </xf>
    <xf numFmtId="1" fontId="18" fillId="0" borderId="5" xfId="0" applyNumberFormat="1" applyFont="1" applyBorder="1" applyAlignment="1">
      <alignment horizontal="right" vertical="center" wrapText="1"/>
    </xf>
    <xf numFmtId="44" fontId="17" fillId="0" borderId="7" xfId="3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8" fillId="0" borderId="0" xfId="0" applyFont="1" applyAlignment="1">
      <alignment horizontal="left"/>
    </xf>
  </cellXfs>
  <cellStyles count="4">
    <cellStyle name="0,0_x000d_&#10;NA_x000d_&#10; 3" xfId="1"/>
    <cellStyle name="TableStyleLight1" xfId="2"/>
    <cellStyle name="Денежный" xfId="3" builtinId="4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2"/>
  <sheetViews>
    <sheetView tabSelected="1" zoomScalePageLayoutView="115" workbookViewId="0">
      <selection activeCell="C42" sqref="C42:Q42"/>
    </sheetView>
  </sheetViews>
  <sheetFormatPr defaultColWidth="9.28515625" defaultRowHeight="15.75"/>
  <cols>
    <col min="1" max="1" width="10.5703125" style="110" customWidth="1"/>
    <col min="2" max="2" width="46.140625" style="55" customWidth="1"/>
    <col min="3" max="3" width="29.85546875" style="55" hidden="1" customWidth="1"/>
    <col min="4" max="4" width="0.42578125" style="55" hidden="1" customWidth="1"/>
    <col min="5" max="5" width="59.28515625" style="55" customWidth="1"/>
    <col min="6" max="6" width="12.5703125" style="35" customWidth="1"/>
    <col min="7" max="7" width="14.85546875" style="35" customWidth="1"/>
    <col min="8" max="9" width="9.5703125" style="36" customWidth="1"/>
    <col min="10" max="10" width="9.140625" style="36" customWidth="1"/>
    <col min="11" max="11" width="9.42578125" style="36" customWidth="1"/>
    <col min="12" max="13" width="23.42578125" style="36" customWidth="1"/>
    <col min="14" max="14" width="30.28515625" style="39" customWidth="1"/>
    <col min="15" max="17" width="0" style="1" hidden="1" customWidth="1"/>
    <col min="18" max="18" width="9.5703125" style="1" customWidth="1"/>
    <col min="19" max="42" width="9.28515625" style="1"/>
    <col min="43" max="16384" width="9.28515625" style="2"/>
  </cols>
  <sheetData>
    <row r="1" spans="1:42" s="5" customFormat="1" ht="18.75">
      <c r="A1" s="101"/>
      <c r="B1" s="55"/>
      <c r="C1" s="55"/>
      <c r="D1" s="56"/>
      <c r="E1" s="55"/>
      <c r="F1" s="49"/>
      <c r="G1" s="49"/>
      <c r="H1" s="50"/>
      <c r="I1" s="50"/>
      <c r="J1" s="50"/>
      <c r="K1" s="50"/>
      <c r="L1" s="50"/>
      <c r="M1" s="38"/>
      <c r="N1" s="38" t="s">
        <v>12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15" customHeight="1">
      <c r="A2" s="101"/>
      <c r="B2" s="55"/>
      <c r="C2" s="55"/>
      <c r="D2" s="55"/>
      <c r="E2" s="55"/>
      <c r="F2" s="49"/>
      <c r="G2" s="49"/>
      <c r="H2" s="50"/>
      <c r="I2" s="50"/>
      <c r="J2" s="50"/>
      <c r="K2" s="50"/>
      <c r="L2" s="50"/>
      <c r="M2" s="50"/>
      <c r="N2" s="37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22.5" customHeight="1">
      <c r="A3" s="101"/>
      <c r="B3" s="55"/>
      <c r="C3" s="55"/>
      <c r="D3" s="55"/>
      <c r="E3" s="79" t="s">
        <v>73</v>
      </c>
      <c r="F3" s="79"/>
      <c r="G3" s="51"/>
      <c r="H3" s="36"/>
      <c r="I3" s="36"/>
      <c r="J3" s="36"/>
      <c r="K3" s="36"/>
      <c r="L3" s="36"/>
      <c r="M3" s="36"/>
      <c r="N3" s="39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>
      <c r="A4" s="102"/>
      <c r="B4" s="57"/>
      <c r="C4" s="57"/>
      <c r="D4" s="57"/>
      <c r="E4" s="57"/>
      <c r="F4" s="52"/>
      <c r="G4" s="52"/>
      <c r="H4" s="53"/>
      <c r="I4" s="53"/>
      <c r="J4" s="53"/>
      <c r="K4" s="53"/>
      <c r="L4" s="53"/>
      <c r="M4" s="53"/>
      <c r="N4" s="40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>
      <c r="A5" s="103" t="s">
        <v>0</v>
      </c>
      <c r="B5" s="90" t="s">
        <v>1</v>
      </c>
      <c r="C5" s="91"/>
      <c r="D5" s="92"/>
      <c r="E5" s="74" t="s">
        <v>2</v>
      </c>
      <c r="F5" s="74" t="s">
        <v>11</v>
      </c>
      <c r="G5" s="74" t="s">
        <v>3</v>
      </c>
      <c r="H5" s="77" t="s">
        <v>7</v>
      </c>
      <c r="I5" s="77" t="s">
        <v>8</v>
      </c>
      <c r="J5" s="77" t="s">
        <v>9</v>
      </c>
      <c r="K5" s="77" t="s">
        <v>10</v>
      </c>
      <c r="L5" s="76" t="s">
        <v>13</v>
      </c>
      <c r="M5" s="76" t="s">
        <v>14</v>
      </c>
      <c r="N5" s="73" t="s">
        <v>15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42.75" customHeight="1">
      <c r="A6" s="104"/>
      <c r="B6" s="93"/>
      <c r="C6" s="94"/>
      <c r="D6" s="95"/>
      <c r="E6" s="75"/>
      <c r="F6" s="75"/>
      <c r="G6" s="75"/>
      <c r="H6" s="78"/>
      <c r="I6" s="78"/>
      <c r="J6" s="78"/>
      <c r="K6" s="78"/>
      <c r="L6" s="76"/>
      <c r="M6" s="76"/>
      <c r="N6" s="73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>
      <c r="A7" s="105">
        <v>1</v>
      </c>
      <c r="B7" s="96">
        <v>2</v>
      </c>
      <c r="C7" s="89"/>
      <c r="D7" s="97"/>
      <c r="E7" s="54">
        <v>3</v>
      </c>
      <c r="F7" s="41">
        <v>4</v>
      </c>
      <c r="G7" s="41">
        <v>5</v>
      </c>
      <c r="H7" s="42">
        <v>6</v>
      </c>
      <c r="I7" s="42">
        <v>7</v>
      </c>
      <c r="J7" s="42">
        <v>8</v>
      </c>
      <c r="K7" s="42">
        <v>9</v>
      </c>
      <c r="L7" s="43">
        <v>10</v>
      </c>
      <c r="M7" s="43">
        <v>11</v>
      </c>
      <c r="N7" s="42">
        <v>14</v>
      </c>
      <c r="O7" s="15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18" customFormat="1" ht="28.5" customHeight="1">
      <c r="A8" s="106">
        <v>1</v>
      </c>
      <c r="B8" s="69" t="s">
        <v>21</v>
      </c>
      <c r="C8" s="70"/>
      <c r="D8" s="71"/>
      <c r="E8" s="69" t="s">
        <v>28</v>
      </c>
      <c r="F8" s="69">
        <v>70</v>
      </c>
      <c r="G8" s="62">
        <v>50</v>
      </c>
      <c r="H8" s="63"/>
      <c r="I8" s="63"/>
      <c r="J8" s="63"/>
      <c r="K8" s="69">
        <v>70</v>
      </c>
      <c r="L8" s="68">
        <v>7632.9</v>
      </c>
      <c r="M8" s="65">
        <f>L8*F8</f>
        <v>534303</v>
      </c>
      <c r="N8" s="98" t="s">
        <v>19</v>
      </c>
      <c r="O8" s="15"/>
      <c r="P8" s="16"/>
      <c r="Q8" s="17"/>
      <c r="R8" s="16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</row>
    <row r="9" spans="1:42" s="18" customFormat="1" ht="28.5" customHeight="1">
      <c r="A9" s="107">
        <v>2</v>
      </c>
      <c r="B9" s="69" t="s">
        <v>22</v>
      </c>
      <c r="C9" s="70"/>
      <c r="D9" s="71"/>
      <c r="E9" s="69" t="s">
        <v>29</v>
      </c>
      <c r="F9" s="69">
        <v>70</v>
      </c>
      <c r="G9" s="62">
        <v>50</v>
      </c>
      <c r="H9" s="63"/>
      <c r="I9" s="63"/>
      <c r="J9" s="63"/>
      <c r="K9" s="69">
        <v>70</v>
      </c>
      <c r="L9" s="68">
        <v>950.4</v>
      </c>
      <c r="M9" s="65">
        <f t="shared" ref="M9:M15" si="0">L9*F9</f>
        <v>66528</v>
      </c>
      <c r="N9" s="99"/>
      <c r="O9" s="15"/>
      <c r="P9" s="16"/>
      <c r="Q9" s="17"/>
      <c r="R9" s="16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</row>
    <row r="10" spans="1:42" s="18" customFormat="1" ht="28.5" customHeight="1">
      <c r="A10" s="106">
        <v>3</v>
      </c>
      <c r="B10" s="69" t="s">
        <v>23</v>
      </c>
      <c r="C10" s="64"/>
      <c r="D10" s="67"/>
      <c r="E10" s="69" t="s">
        <v>30</v>
      </c>
      <c r="F10" s="69">
        <v>10</v>
      </c>
      <c r="G10" s="62">
        <v>50</v>
      </c>
      <c r="H10" s="42"/>
      <c r="I10" s="42"/>
      <c r="J10" s="42"/>
      <c r="K10" s="69">
        <v>10</v>
      </c>
      <c r="L10" s="68">
        <v>20522.7</v>
      </c>
      <c r="M10" s="65">
        <f t="shared" si="0"/>
        <v>205227</v>
      </c>
      <c r="N10" s="99"/>
      <c r="O10" s="15"/>
      <c r="P10" s="16"/>
      <c r="Q10" s="17"/>
      <c r="R10" s="16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</row>
    <row r="11" spans="1:42" s="18" customFormat="1" ht="28.5" customHeight="1">
      <c r="A11" s="107">
        <v>4</v>
      </c>
      <c r="B11" s="69" t="s">
        <v>24</v>
      </c>
      <c r="C11" s="64"/>
      <c r="D11" s="67"/>
      <c r="E11" s="69" t="s">
        <v>31</v>
      </c>
      <c r="F11" s="69">
        <v>10</v>
      </c>
      <c r="G11" s="62">
        <v>50</v>
      </c>
      <c r="H11" s="42"/>
      <c r="I11" s="42"/>
      <c r="J11" s="42"/>
      <c r="K11" s="69">
        <v>10</v>
      </c>
      <c r="L11" s="68">
        <v>1366.2</v>
      </c>
      <c r="M11" s="65">
        <f t="shared" si="0"/>
        <v>13662</v>
      </c>
      <c r="N11" s="99"/>
      <c r="O11" s="15"/>
      <c r="P11" s="16"/>
      <c r="Q11" s="17"/>
      <c r="R11" s="16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</row>
    <row r="12" spans="1:42" s="18" customFormat="1" ht="28.5" customHeight="1">
      <c r="A12" s="106">
        <v>5</v>
      </c>
      <c r="B12" s="69" t="s">
        <v>25</v>
      </c>
      <c r="C12" s="64"/>
      <c r="D12" s="67"/>
      <c r="E12" s="69" t="s">
        <v>32</v>
      </c>
      <c r="F12" s="69">
        <v>10</v>
      </c>
      <c r="G12" s="62">
        <v>50</v>
      </c>
      <c r="H12" s="42"/>
      <c r="I12" s="42"/>
      <c r="J12" s="42"/>
      <c r="K12" s="69">
        <v>10</v>
      </c>
      <c r="L12" s="68">
        <v>10216.799999999999</v>
      </c>
      <c r="M12" s="65">
        <f t="shared" si="0"/>
        <v>102168</v>
      </c>
      <c r="N12" s="99"/>
      <c r="O12" s="15"/>
      <c r="P12" s="16"/>
      <c r="Q12" s="17"/>
      <c r="R12" s="16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</row>
    <row r="13" spans="1:42" s="18" customFormat="1" ht="28.5" customHeight="1">
      <c r="A13" s="107">
        <v>6</v>
      </c>
      <c r="B13" s="69" t="s">
        <v>26</v>
      </c>
      <c r="C13" s="64"/>
      <c r="D13" s="67"/>
      <c r="E13" s="69" t="s">
        <v>33</v>
      </c>
      <c r="F13" s="69">
        <v>94</v>
      </c>
      <c r="G13" s="62">
        <v>50</v>
      </c>
      <c r="H13" s="42"/>
      <c r="I13" s="42"/>
      <c r="J13" s="42"/>
      <c r="K13" s="69">
        <v>94</v>
      </c>
      <c r="L13" s="68">
        <v>207.9</v>
      </c>
      <c r="M13" s="65">
        <f t="shared" si="0"/>
        <v>19542.600000000002</v>
      </c>
      <c r="N13" s="99"/>
      <c r="O13" s="15"/>
      <c r="P13" s="16"/>
      <c r="Q13" s="17"/>
      <c r="R13" s="16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</row>
    <row r="14" spans="1:42" s="18" customFormat="1" ht="28.5" customHeight="1">
      <c r="A14" s="106">
        <v>7</v>
      </c>
      <c r="B14" s="69" t="s">
        <v>27</v>
      </c>
      <c r="C14" s="64"/>
      <c r="D14" s="67"/>
      <c r="E14" s="69" t="s">
        <v>34</v>
      </c>
      <c r="F14" s="69">
        <v>14</v>
      </c>
      <c r="G14" s="62">
        <v>50</v>
      </c>
      <c r="H14" s="42"/>
      <c r="I14" s="42"/>
      <c r="J14" s="42"/>
      <c r="K14" s="69">
        <v>14</v>
      </c>
      <c r="L14" s="68">
        <v>13810.5</v>
      </c>
      <c r="M14" s="65">
        <f t="shared" si="0"/>
        <v>193347</v>
      </c>
      <c r="N14" s="99"/>
      <c r="O14" s="15"/>
      <c r="P14" s="16"/>
      <c r="Q14" s="17"/>
      <c r="R14" s="16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</row>
    <row r="15" spans="1:42" s="18" customFormat="1" ht="28.5" customHeight="1">
      <c r="A15" s="107">
        <v>8</v>
      </c>
      <c r="B15" s="72" t="s">
        <v>22</v>
      </c>
      <c r="C15" s="64"/>
      <c r="D15" s="67"/>
      <c r="E15" s="72" t="s">
        <v>29</v>
      </c>
      <c r="F15" s="72">
        <v>14</v>
      </c>
      <c r="G15" s="62">
        <v>50</v>
      </c>
      <c r="H15" s="42"/>
      <c r="I15" s="42"/>
      <c r="J15" s="42"/>
      <c r="K15" s="72">
        <v>14</v>
      </c>
      <c r="L15" s="68">
        <v>950.4</v>
      </c>
      <c r="M15" s="65">
        <f t="shared" si="0"/>
        <v>13305.6</v>
      </c>
      <c r="N15" s="99"/>
      <c r="O15" s="15"/>
      <c r="P15" s="16"/>
      <c r="Q15" s="17"/>
      <c r="R15" s="16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</row>
    <row r="16" spans="1:42" s="18" customFormat="1" ht="28.5" customHeight="1">
      <c r="A16" s="106">
        <v>9</v>
      </c>
      <c r="B16" s="69" t="s">
        <v>35</v>
      </c>
      <c r="C16" s="64"/>
      <c r="D16" s="67"/>
      <c r="E16" s="69" t="s">
        <v>40</v>
      </c>
      <c r="F16" s="69">
        <v>2</v>
      </c>
      <c r="G16" s="62">
        <v>50</v>
      </c>
      <c r="H16" s="42"/>
      <c r="I16" s="42"/>
      <c r="J16" s="42"/>
      <c r="K16" s="69">
        <v>2</v>
      </c>
      <c r="L16" s="68">
        <v>62206.649999999994</v>
      </c>
      <c r="M16" s="65">
        <f>L16*F16</f>
        <v>124413.29999999999</v>
      </c>
      <c r="N16" s="99"/>
      <c r="O16" s="15"/>
      <c r="P16" s="16"/>
      <c r="Q16" s="17"/>
      <c r="R16" s="16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</row>
    <row r="17" spans="1:42" s="18" customFormat="1" ht="28.5" customHeight="1">
      <c r="A17" s="107">
        <v>10</v>
      </c>
      <c r="B17" s="69" t="s">
        <v>36</v>
      </c>
      <c r="C17" s="64"/>
      <c r="D17" s="67"/>
      <c r="E17" s="69" t="s">
        <v>38</v>
      </c>
      <c r="F17" s="69">
        <v>2</v>
      </c>
      <c r="G17" s="62">
        <v>50</v>
      </c>
      <c r="H17" s="42"/>
      <c r="I17" s="42"/>
      <c r="J17" s="42"/>
      <c r="K17" s="69">
        <v>2</v>
      </c>
      <c r="L17" s="68">
        <v>420552</v>
      </c>
      <c r="M17" s="65">
        <f>L17*F17</f>
        <v>841104</v>
      </c>
      <c r="N17" s="99"/>
      <c r="O17" s="15"/>
      <c r="P17" s="16"/>
      <c r="Q17" s="17"/>
      <c r="R17" s="16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</row>
    <row r="18" spans="1:42" s="18" customFormat="1" ht="28.5" customHeight="1">
      <c r="A18" s="106">
        <v>11</v>
      </c>
      <c r="B18" s="69" t="s">
        <v>37</v>
      </c>
      <c r="C18" s="64"/>
      <c r="D18" s="67"/>
      <c r="E18" s="69" t="s">
        <v>39</v>
      </c>
      <c r="F18" s="69">
        <v>2</v>
      </c>
      <c r="G18" s="62">
        <v>50</v>
      </c>
      <c r="H18" s="42"/>
      <c r="I18" s="42"/>
      <c r="J18" s="42"/>
      <c r="K18" s="69">
        <v>2</v>
      </c>
      <c r="L18" s="68">
        <v>364478.39999999997</v>
      </c>
      <c r="M18" s="65">
        <f>L18*F18</f>
        <v>728956.79999999993</v>
      </c>
      <c r="N18" s="99"/>
      <c r="O18" s="15"/>
      <c r="P18" s="16"/>
      <c r="Q18" s="17"/>
      <c r="R18" s="16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</row>
    <row r="19" spans="1:42" s="18" customFormat="1" ht="28.5" customHeight="1">
      <c r="A19" s="107">
        <v>12</v>
      </c>
      <c r="B19" s="69" t="s">
        <v>41</v>
      </c>
      <c r="C19" s="64"/>
      <c r="D19" s="67"/>
      <c r="E19" s="69" t="s">
        <v>46</v>
      </c>
      <c r="F19" s="69">
        <v>1</v>
      </c>
      <c r="G19" s="62">
        <v>50</v>
      </c>
      <c r="H19" s="42"/>
      <c r="I19" s="42"/>
      <c r="J19" s="42"/>
      <c r="K19" s="69">
        <v>1</v>
      </c>
      <c r="L19" s="68">
        <v>420376.76999999996</v>
      </c>
      <c r="M19" s="65">
        <f t="shared" ref="M19:M34" si="1">L19*F19</f>
        <v>420376.76999999996</v>
      </c>
      <c r="N19" s="99"/>
      <c r="O19" s="15"/>
      <c r="P19" s="16"/>
      <c r="Q19" s="17"/>
      <c r="R19" s="16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</row>
    <row r="20" spans="1:42" s="18" customFormat="1" ht="28.5" customHeight="1">
      <c r="A20" s="106">
        <v>13</v>
      </c>
      <c r="B20" s="69" t="s">
        <v>42</v>
      </c>
      <c r="C20" s="64"/>
      <c r="D20" s="67"/>
      <c r="E20" s="69" t="s">
        <v>47</v>
      </c>
      <c r="F20" s="69">
        <v>1</v>
      </c>
      <c r="G20" s="62">
        <v>50</v>
      </c>
      <c r="H20" s="42"/>
      <c r="I20" s="42"/>
      <c r="J20" s="42"/>
      <c r="K20" s="69">
        <v>1</v>
      </c>
      <c r="L20" s="68">
        <v>84075.353999999992</v>
      </c>
      <c r="M20" s="65">
        <f t="shared" si="1"/>
        <v>84075.353999999992</v>
      </c>
      <c r="N20" s="99"/>
      <c r="O20" s="15"/>
      <c r="P20" s="16"/>
      <c r="Q20" s="17"/>
      <c r="R20" s="16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</row>
    <row r="21" spans="1:42" s="18" customFormat="1" ht="28.5" customHeight="1">
      <c r="A21" s="107">
        <v>14</v>
      </c>
      <c r="B21" s="69" t="s">
        <v>43</v>
      </c>
      <c r="C21" s="64"/>
      <c r="D21" s="67"/>
      <c r="E21" s="69" t="s">
        <v>48</v>
      </c>
      <c r="F21" s="69">
        <v>1</v>
      </c>
      <c r="G21" s="62">
        <v>50</v>
      </c>
      <c r="H21" s="42"/>
      <c r="I21" s="42"/>
      <c r="J21" s="42"/>
      <c r="K21" s="69">
        <v>1</v>
      </c>
      <c r="L21" s="68">
        <v>0</v>
      </c>
      <c r="M21" s="65">
        <f t="shared" si="1"/>
        <v>0</v>
      </c>
      <c r="N21" s="99"/>
      <c r="O21" s="15"/>
      <c r="P21" s="16"/>
      <c r="Q21" s="17"/>
      <c r="R21" s="16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</row>
    <row r="22" spans="1:42" s="18" customFormat="1" ht="28.5" customHeight="1">
      <c r="A22" s="106">
        <v>15</v>
      </c>
      <c r="B22" s="69" t="s">
        <v>44</v>
      </c>
      <c r="C22" s="64"/>
      <c r="D22" s="67"/>
      <c r="E22" s="69" t="s">
        <v>49</v>
      </c>
      <c r="F22" s="69">
        <v>1</v>
      </c>
      <c r="G22" s="62">
        <v>50</v>
      </c>
      <c r="H22" s="42"/>
      <c r="I22" s="42"/>
      <c r="J22" s="42"/>
      <c r="K22" s="69">
        <v>1</v>
      </c>
      <c r="L22" s="68">
        <v>350460</v>
      </c>
      <c r="M22" s="65">
        <f t="shared" si="1"/>
        <v>350460</v>
      </c>
      <c r="N22" s="99"/>
      <c r="O22" s="15"/>
      <c r="P22" s="16"/>
      <c r="Q22" s="17"/>
      <c r="R22" s="16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</row>
    <row r="23" spans="1:42" s="18" customFormat="1" ht="28.5" customHeight="1">
      <c r="A23" s="107">
        <v>16</v>
      </c>
      <c r="B23" s="69" t="s">
        <v>45</v>
      </c>
      <c r="C23" s="64"/>
      <c r="D23" s="67"/>
      <c r="E23" s="69" t="s">
        <v>50</v>
      </c>
      <c r="F23" s="69">
        <f>F22</f>
        <v>1</v>
      </c>
      <c r="G23" s="62">
        <v>50</v>
      </c>
      <c r="H23" s="42"/>
      <c r="I23" s="42"/>
      <c r="J23" s="42"/>
      <c r="K23" s="69">
        <f>K22</f>
        <v>1</v>
      </c>
      <c r="L23" s="68">
        <v>70092</v>
      </c>
      <c r="M23" s="65">
        <f t="shared" si="1"/>
        <v>70092</v>
      </c>
      <c r="N23" s="99"/>
      <c r="O23" s="15"/>
      <c r="P23" s="16"/>
      <c r="Q23" s="17"/>
      <c r="R23" s="16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</row>
    <row r="24" spans="1:42" s="18" customFormat="1" ht="28.5" customHeight="1">
      <c r="A24" s="106">
        <v>17</v>
      </c>
      <c r="B24" s="69" t="s">
        <v>51</v>
      </c>
      <c r="C24" s="54"/>
      <c r="D24" s="54"/>
      <c r="E24" s="69" t="s">
        <v>62</v>
      </c>
      <c r="F24" s="69">
        <v>1</v>
      </c>
      <c r="G24" s="62">
        <v>50</v>
      </c>
      <c r="H24" s="42"/>
      <c r="I24" s="42"/>
      <c r="J24" s="42"/>
      <c r="K24" s="69">
        <v>1</v>
      </c>
      <c r="L24" s="68">
        <v>209925.53999999998</v>
      </c>
      <c r="M24" s="65">
        <f t="shared" si="1"/>
        <v>209925.53999999998</v>
      </c>
      <c r="N24" s="99"/>
      <c r="O24" s="15"/>
      <c r="P24" s="16"/>
      <c r="Q24" s="17"/>
      <c r="R24" s="16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</row>
    <row r="25" spans="1:42" s="18" customFormat="1" ht="28.5" customHeight="1">
      <c r="A25" s="107">
        <v>18</v>
      </c>
      <c r="B25" s="69" t="s">
        <v>52</v>
      </c>
      <c r="C25" s="54"/>
      <c r="D25" s="54"/>
      <c r="E25" s="69" t="s">
        <v>63</v>
      </c>
      <c r="F25" s="69">
        <v>1</v>
      </c>
      <c r="G25" s="62">
        <v>50</v>
      </c>
      <c r="H25" s="42"/>
      <c r="I25" s="42"/>
      <c r="J25" s="42"/>
      <c r="K25" s="69">
        <v>1</v>
      </c>
      <c r="L25" s="68">
        <v>41985.107999999993</v>
      </c>
      <c r="M25" s="65">
        <f t="shared" si="1"/>
        <v>41985.107999999993</v>
      </c>
      <c r="N25" s="99"/>
      <c r="O25" s="15"/>
      <c r="P25" s="16"/>
      <c r="Q25" s="17"/>
      <c r="R25" s="16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</row>
    <row r="26" spans="1:42" s="18" customFormat="1" ht="28.5" customHeight="1">
      <c r="A26" s="106">
        <v>19</v>
      </c>
      <c r="B26" s="69" t="s">
        <v>53</v>
      </c>
      <c r="C26" s="54"/>
      <c r="D26" s="54"/>
      <c r="E26" s="69" t="s">
        <v>64</v>
      </c>
      <c r="F26" s="69">
        <v>1</v>
      </c>
      <c r="G26" s="62">
        <v>50</v>
      </c>
      <c r="H26" s="42"/>
      <c r="I26" s="42"/>
      <c r="J26" s="42"/>
      <c r="K26" s="69">
        <v>1</v>
      </c>
      <c r="L26" s="68">
        <v>192753</v>
      </c>
      <c r="M26" s="65">
        <f t="shared" si="1"/>
        <v>192753</v>
      </c>
      <c r="N26" s="99"/>
      <c r="O26" s="15"/>
      <c r="P26" s="16"/>
      <c r="Q26" s="17"/>
      <c r="R26" s="16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</row>
    <row r="27" spans="1:42" s="18" customFormat="1" ht="28.5" customHeight="1">
      <c r="A27" s="107">
        <v>20</v>
      </c>
      <c r="B27" s="69" t="s">
        <v>54</v>
      </c>
      <c r="C27" s="54"/>
      <c r="D27" s="54"/>
      <c r="E27" s="69" t="s">
        <v>65</v>
      </c>
      <c r="F27" s="69">
        <v>1</v>
      </c>
      <c r="G27" s="62">
        <v>50</v>
      </c>
      <c r="H27" s="42"/>
      <c r="I27" s="42"/>
      <c r="J27" s="42"/>
      <c r="K27" s="69">
        <v>1</v>
      </c>
      <c r="L27" s="68">
        <v>17523</v>
      </c>
      <c r="M27" s="65">
        <f t="shared" si="1"/>
        <v>17523</v>
      </c>
      <c r="N27" s="99"/>
      <c r="O27" s="15"/>
      <c r="P27" s="16"/>
      <c r="Q27" s="17"/>
      <c r="R27" s="16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</row>
    <row r="28" spans="1:42" s="18" customFormat="1" ht="28.5" customHeight="1">
      <c r="A28" s="106">
        <v>21</v>
      </c>
      <c r="B28" s="69" t="s">
        <v>55</v>
      </c>
      <c r="C28" s="54"/>
      <c r="D28" s="54"/>
      <c r="E28" s="69" t="s">
        <v>66</v>
      </c>
      <c r="F28" s="69">
        <v>1</v>
      </c>
      <c r="G28" s="62">
        <v>50</v>
      </c>
      <c r="H28" s="42"/>
      <c r="I28" s="42"/>
      <c r="J28" s="42"/>
      <c r="K28" s="69">
        <v>1</v>
      </c>
      <c r="L28" s="68">
        <v>0</v>
      </c>
      <c r="M28" s="65">
        <f t="shared" si="1"/>
        <v>0</v>
      </c>
      <c r="N28" s="99"/>
      <c r="O28" s="15"/>
      <c r="P28" s="16"/>
      <c r="Q28" s="17"/>
      <c r="R28" s="16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</row>
    <row r="29" spans="1:42" s="18" customFormat="1" ht="28.5" customHeight="1">
      <c r="A29" s="107">
        <v>22</v>
      </c>
      <c r="B29" s="69" t="s">
        <v>56</v>
      </c>
      <c r="C29" s="54"/>
      <c r="D29" s="54"/>
      <c r="E29" s="69" t="s">
        <v>67</v>
      </c>
      <c r="F29" s="69">
        <v>1</v>
      </c>
      <c r="G29" s="62">
        <v>50</v>
      </c>
      <c r="H29" s="42"/>
      <c r="I29" s="42"/>
      <c r="J29" s="42"/>
      <c r="K29" s="69">
        <v>1</v>
      </c>
      <c r="L29" s="68">
        <v>0</v>
      </c>
      <c r="M29" s="65">
        <f t="shared" si="1"/>
        <v>0</v>
      </c>
      <c r="N29" s="99"/>
      <c r="O29" s="15"/>
      <c r="P29" s="16"/>
      <c r="Q29" s="17"/>
      <c r="R29" s="16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</row>
    <row r="30" spans="1:42" s="18" customFormat="1" ht="28.5" customHeight="1">
      <c r="A30" s="106">
        <v>23</v>
      </c>
      <c r="B30" s="69" t="s">
        <v>57</v>
      </c>
      <c r="C30" s="54"/>
      <c r="D30" s="54"/>
      <c r="E30" s="69" t="s">
        <v>68</v>
      </c>
      <c r="F30" s="69">
        <v>1</v>
      </c>
      <c r="G30" s="62">
        <v>50</v>
      </c>
      <c r="H30" s="42"/>
      <c r="I30" s="42"/>
      <c r="J30" s="42"/>
      <c r="K30" s="69">
        <v>1</v>
      </c>
      <c r="L30" s="68">
        <v>185568.56999999998</v>
      </c>
      <c r="M30" s="65">
        <f t="shared" si="1"/>
        <v>185568.56999999998</v>
      </c>
      <c r="N30" s="99"/>
      <c r="O30" s="15"/>
      <c r="P30" s="16"/>
      <c r="Q30" s="17"/>
      <c r="R30" s="16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</row>
    <row r="31" spans="1:42" s="18" customFormat="1" ht="28.5" customHeight="1">
      <c r="A31" s="107">
        <v>24</v>
      </c>
      <c r="B31" s="69" t="s">
        <v>58</v>
      </c>
      <c r="C31" s="54"/>
      <c r="D31" s="54"/>
      <c r="E31" s="69" t="s">
        <v>69</v>
      </c>
      <c r="F31" s="69">
        <v>1</v>
      </c>
      <c r="G31" s="62">
        <v>50</v>
      </c>
      <c r="H31" s="42"/>
      <c r="I31" s="42"/>
      <c r="J31" s="42"/>
      <c r="K31" s="69">
        <v>1</v>
      </c>
      <c r="L31" s="68">
        <v>37113.714</v>
      </c>
      <c r="M31" s="65">
        <f t="shared" si="1"/>
        <v>37113.714</v>
      </c>
      <c r="N31" s="99"/>
      <c r="O31" s="15"/>
      <c r="P31" s="16"/>
      <c r="Q31" s="17"/>
      <c r="R31" s="16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</row>
    <row r="32" spans="1:42" s="18" customFormat="1" ht="28.5" customHeight="1">
      <c r="A32" s="106">
        <v>25</v>
      </c>
      <c r="B32" s="69" t="s">
        <v>59</v>
      </c>
      <c r="C32" s="54"/>
      <c r="D32" s="54"/>
      <c r="E32" s="69" t="s">
        <v>70</v>
      </c>
      <c r="F32" s="69">
        <v>1</v>
      </c>
      <c r="G32" s="62">
        <v>50</v>
      </c>
      <c r="H32" s="42"/>
      <c r="I32" s="42"/>
      <c r="J32" s="42"/>
      <c r="K32" s="69">
        <v>1</v>
      </c>
      <c r="L32" s="68">
        <v>0</v>
      </c>
      <c r="M32" s="65">
        <f t="shared" si="1"/>
        <v>0</v>
      </c>
      <c r="N32" s="99"/>
      <c r="O32" s="15"/>
      <c r="P32" s="16"/>
      <c r="Q32" s="17"/>
      <c r="R32" s="16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</row>
    <row r="33" spans="1:42" s="22" customFormat="1" ht="47.85" customHeight="1">
      <c r="A33" s="107">
        <v>26</v>
      </c>
      <c r="B33" s="69" t="s">
        <v>60</v>
      </c>
      <c r="C33" s="19"/>
      <c r="D33" s="19"/>
      <c r="E33" s="69" t="s">
        <v>71</v>
      </c>
      <c r="F33" s="69">
        <v>1</v>
      </c>
      <c r="G33" s="62">
        <v>50</v>
      </c>
      <c r="H33" s="19"/>
      <c r="I33" s="19"/>
      <c r="J33" s="19"/>
      <c r="K33" s="69">
        <v>1</v>
      </c>
      <c r="L33" s="68">
        <v>0</v>
      </c>
      <c r="M33" s="65">
        <f t="shared" si="1"/>
        <v>0</v>
      </c>
      <c r="N33" s="99"/>
      <c r="O33" s="19"/>
      <c r="P33" s="20"/>
      <c r="Q33" s="21"/>
      <c r="R33" s="20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</row>
    <row r="34" spans="1:42" s="22" customFormat="1" ht="47.85" customHeight="1">
      <c r="A34" s="106">
        <v>27</v>
      </c>
      <c r="B34" s="69" t="s">
        <v>61</v>
      </c>
      <c r="C34" s="19"/>
      <c r="D34" s="19"/>
      <c r="E34" s="69" t="s">
        <v>72</v>
      </c>
      <c r="F34" s="69">
        <v>1</v>
      </c>
      <c r="G34" s="62">
        <v>50</v>
      </c>
      <c r="H34" s="19"/>
      <c r="I34" s="19"/>
      <c r="J34" s="19"/>
      <c r="K34" s="69">
        <v>1</v>
      </c>
      <c r="L34" s="68">
        <v>0</v>
      </c>
      <c r="M34" s="65">
        <f t="shared" si="1"/>
        <v>0</v>
      </c>
      <c r="N34" s="99"/>
      <c r="O34" s="19"/>
      <c r="P34" s="20"/>
      <c r="Q34" s="21"/>
      <c r="R34" s="20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</row>
    <row r="35" spans="1:42" s="26" customFormat="1" ht="33" customHeight="1">
      <c r="A35" s="108"/>
      <c r="B35" s="58"/>
      <c r="C35" s="58"/>
      <c r="D35" s="58"/>
      <c r="E35" s="58"/>
      <c r="F35" s="44"/>
      <c r="G35" s="44"/>
      <c r="H35" s="44"/>
      <c r="I35" s="44"/>
      <c r="J35" s="44"/>
      <c r="K35" s="45"/>
      <c r="L35" s="60" t="s">
        <v>17</v>
      </c>
      <c r="M35" s="66">
        <f>SUM(M8:M34)</f>
        <v>4452430.3559999997</v>
      </c>
      <c r="N35" s="99"/>
      <c r="O35" s="23"/>
      <c r="P35" s="24"/>
      <c r="Q35" s="25"/>
      <c r="R35" s="24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</row>
    <row r="36" spans="1:42" s="26" customFormat="1" ht="33" customHeight="1">
      <c r="A36" s="109"/>
      <c r="B36" s="64"/>
      <c r="C36" s="64"/>
      <c r="D36" s="64"/>
      <c r="E36" s="64"/>
      <c r="F36" s="46"/>
      <c r="G36" s="46"/>
      <c r="H36" s="46"/>
      <c r="I36" s="46"/>
      <c r="J36" s="46"/>
      <c r="K36" s="47"/>
      <c r="L36" s="61" t="s">
        <v>16</v>
      </c>
      <c r="M36" s="66">
        <f>M35/1.18*0.18</f>
        <v>679184.29159322032</v>
      </c>
      <c r="N36" s="100"/>
      <c r="O36" s="33"/>
      <c r="P36" s="25"/>
      <c r="Q36" s="25"/>
      <c r="R36" s="24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</row>
    <row r="37" spans="1:42" s="26" customFormat="1" ht="33" customHeight="1">
      <c r="A37" s="109"/>
      <c r="B37" s="85" t="s">
        <v>76</v>
      </c>
      <c r="C37" s="85"/>
      <c r="D37" s="85"/>
      <c r="E37" s="85"/>
      <c r="F37" s="46"/>
      <c r="G37" s="46"/>
      <c r="H37" s="46"/>
      <c r="I37" s="46"/>
      <c r="J37" s="46"/>
      <c r="K37" s="46"/>
      <c r="L37" s="48"/>
      <c r="M37" s="48"/>
      <c r="N37" s="59"/>
      <c r="O37" s="34"/>
      <c r="P37" s="25"/>
      <c r="Q37" s="25"/>
      <c r="R37" s="24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</row>
    <row r="38" spans="1:42" s="26" customFormat="1" ht="31.5" customHeight="1">
      <c r="A38" s="109"/>
      <c r="B38" s="85" t="s">
        <v>75</v>
      </c>
      <c r="C38" s="85"/>
      <c r="D38" s="85"/>
      <c r="E38" s="85"/>
      <c r="F38" s="46"/>
      <c r="G38" s="46"/>
      <c r="H38" s="46"/>
      <c r="I38" s="46"/>
      <c r="J38" s="46"/>
      <c r="K38" s="46"/>
      <c r="L38" s="48"/>
      <c r="M38" s="48"/>
      <c r="N38" s="59"/>
      <c r="O38" s="34"/>
      <c r="P38" s="25"/>
      <c r="Q38" s="25"/>
      <c r="R38" s="24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</row>
    <row r="39" spans="1:42" s="26" customFormat="1" ht="33" customHeight="1">
      <c r="A39" s="109"/>
      <c r="B39" s="85" t="s">
        <v>74</v>
      </c>
      <c r="C39" s="85"/>
      <c r="D39" s="85"/>
      <c r="E39" s="85"/>
      <c r="F39" s="46"/>
      <c r="G39" s="46"/>
      <c r="H39" s="46"/>
      <c r="I39" s="46"/>
      <c r="J39" s="46"/>
      <c r="K39" s="46"/>
      <c r="L39" s="48"/>
      <c r="M39" s="48"/>
      <c r="N39" s="59"/>
      <c r="O39" s="34"/>
      <c r="P39" s="25"/>
      <c r="Q39" s="25"/>
      <c r="R39" s="24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</row>
    <row r="40" spans="1:42" s="26" customFormat="1" ht="33" customHeight="1">
      <c r="A40" s="109"/>
      <c r="B40" s="85" t="s">
        <v>20</v>
      </c>
      <c r="C40" s="85"/>
      <c r="D40" s="85"/>
      <c r="E40" s="85"/>
      <c r="F40" s="46"/>
      <c r="G40" s="46"/>
      <c r="H40" s="46"/>
      <c r="I40" s="46"/>
      <c r="J40" s="46"/>
      <c r="K40" s="46"/>
      <c r="L40" s="48"/>
      <c r="M40" s="48"/>
      <c r="N40" s="59"/>
      <c r="O40" s="34"/>
      <c r="P40" s="25"/>
      <c r="Q40" s="25"/>
      <c r="R40" s="24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</row>
    <row r="41" spans="1:42" s="29" customFormat="1" ht="43.5" customHeight="1">
      <c r="A41" s="83" t="s">
        <v>4</v>
      </c>
      <c r="B41" s="84"/>
      <c r="C41" s="86" t="s">
        <v>5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8"/>
      <c r="R41" s="27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1:42" s="32" customFormat="1" ht="116.25" customHeight="1">
      <c r="A42" s="83" t="s">
        <v>6</v>
      </c>
      <c r="B42" s="84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2"/>
      <c r="R42" s="30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</row>
  </sheetData>
  <mergeCells count="23">
    <mergeCell ref="E3:F3"/>
    <mergeCell ref="C42:Q42"/>
    <mergeCell ref="A41:B41"/>
    <mergeCell ref="A42:B42"/>
    <mergeCell ref="B37:E37"/>
    <mergeCell ref="B39:E39"/>
    <mergeCell ref="C41:Q41"/>
    <mergeCell ref="B38:E38"/>
    <mergeCell ref="B40:E40"/>
    <mergeCell ref="A5:A6"/>
    <mergeCell ref="I5:I6"/>
    <mergeCell ref="K5:K6"/>
    <mergeCell ref="H5:H6"/>
    <mergeCell ref="B5:D6"/>
    <mergeCell ref="B7:D7"/>
    <mergeCell ref="N8:N36"/>
    <mergeCell ref="N5:N6"/>
    <mergeCell ref="E5:E6"/>
    <mergeCell ref="F5:F6"/>
    <mergeCell ref="G5:G6"/>
    <mergeCell ref="M5:M6"/>
    <mergeCell ref="L5:L6"/>
    <mergeCell ref="J5:J6"/>
  </mergeCells>
  <phoneticPr fontId="8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2012-10-02T03:16:57Z</cp:lastPrinted>
  <dcterms:created xsi:type="dcterms:W3CDTF">2011-10-27T10:58:53Z</dcterms:created>
  <dcterms:modified xsi:type="dcterms:W3CDTF">2012-10-02T03:17:03Z</dcterms:modified>
</cp:coreProperties>
</file>